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admin\Downloads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E28" i="1"/>
  <c r="D28" i="1"/>
  <c r="C28" i="1"/>
  <c r="F18" i="1"/>
  <c r="E18" i="1"/>
  <c r="D18" i="1"/>
  <c r="C18" i="1"/>
  <c r="F17" i="1"/>
  <c r="E17" i="1"/>
  <c r="F5" i="1"/>
  <c r="E5" i="1"/>
  <c r="D5" i="1"/>
  <c r="C5" i="1"/>
  <c r="E4" i="1" l="1"/>
  <c r="F4" i="1"/>
  <c r="C17" i="1"/>
  <c r="C4" i="1" s="1"/>
  <c r="D17" i="1"/>
  <c r="D4" i="1" s="1"/>
  <c r="C96" i="1" l="1"/>
  <c r="D96" i="1" l="1"/>
  <c r="E96" i="1"/>
  <c r="F96" i="1"/>
  <c r="F85" i="1" s="1"/>
  <c r="D86" i="1"/>
  <c r="E86" i="1"/>
  <c r="F86" i="1"/>
  <c r="C86" i="1"/>
  <c r="C85" i="1" s="1"/>
  <c r="E85" i="1" l="1"/>
  <c r="D85" i="1"/>
  <c r="D73" i="1"/>
  <c r="E73" i="1"/>
  <c r="F73" i="1"/>
  <c r="F72" i="1" s="1"/>
  <c r="C73" i="1"/>
  <c r="C72" i="1" s="1"/>
  <c r="E72" i="1" l="1"/>
  <c r="D72" i="1"/>
</calcChain>
</file>

<file path=xl/sharedStrings.xml><?xml version="1.0" encoding="utf-8"?>
<sst xmlns="http://schemas.openxmlformats.org/spreadsheetml/2006/main" count="188" uniqueCount="107">
  <si>
    <t>ДОХОДЫ, всего:</t>
  </si>
  <si>
    <t xml:space="preserve">1. </t>
  </si>
  <si>
    <t>1.1.</t>
  </si>
  <si>
    <t>1.2.</t>
  </si>
  <si>
    <t>из бюджетов поселений</t>
  </si>
  <si>
    <t>За счет федерального бюджета</t>
  </si>
  <si>
    <t>За счет краевого бюджета</t>
  </si>
  <si>
    <t>питание школьников</t>
  </si>
  <si>
    <t>проезд до оздоровительных лагерей</t>
  </si>
  <si>
    <t>Дотация поселениям</t>
  </si>
  <si>
    <t>2016 год (факт)</t>
  </si>
  <si>
    <t>2017 год (план)</t>
  </si>
  <si>
    <t>2018 год (план)</t>
  </si>
  <si>
    <t>2019 год (план)</t>
  </si>
  <si>
    <t>Книжные фонды</t>
  </si>
  <si>
    <t>Содержание скотомогильника</t>
  </si>
  <si>
    <t>Содержание дорог в поселениях</t>
  </si>
  <si>
    <t>Капитальный ремонт дорог в поселениях</t>
  </si>
  <si>
    <t>Обустройство пешеходных переходов и нанесение дорожной разметки на дорогах поселений</t>
  </si>
  <si>
    <t>Поощрение лучших работников культуры</t>
  </si>
  <si>
    <t>Жильё молодым семьям</t>
  </si>
  <si>
    <t>Безопасное участие детей в дорожном движении</t>
  </si>
  <si>
    <t>Персональные выплаты молодым специалистам</t>
  </si>
  <si>
    <t>Выплаты, обеспечивающие уровень заработной платы работников бюджетной сферы не ниже минимального размера оплаты труда</t>
  </si>
  <si>
    <t>Капитальный ремонт, реконструкция объектов коммунальной инфраструктуры</t>
  </si>
  <si>
    <t>Создание безопасных и комфортных условий функционирования объектов муниципальной собственности</t>
  </si>
  <si>
    <t>За содействие повышению уровня открытости бюджетных данных</t>
  </si>
  <si>
    <t>на приобретение оборудования и инвентаря для оснащени я центров тестирования по выполнению нормативов ГТО</t>
  </si>
  <si>
    <t>Благоустройство поселений</t>
  </si>
  <si>
    <t>На развитие инфраструктуры общеобразовательных учреждений</t>
  </si>
  <si>
    <t>Социокультурные проекты муниципальных учреждений культуры</t>
  </si>
  <si>
    <t>Материально-техническое обеспечение учреждений культуры</t>
  </si>
  <si>
    <t>Развитие системы патриотического воспитания</t>
  </si>
  <si>
    <t>Развитие субъектов малого и среднего предпринимательства</t>
  </si>
  <si>
    <t>Обеспечение пожарной безопасности поселений</t>
  </si>
  <si>
    <t>Содержание аппарата УСЗН</t>
  </si>
  <si>
    <t>жилье детям-сиротам</t>
  </si>
  <si>
    <t>компенсация части родит.платы за присмотр и уход за детьми в образовательных организациях</t>
  </si>
  <si>
    <t>дети инвалиды в детских садах</t>
  </si>
  <si>
    <t>Содержание учреждений социальной защиты населения</t>
  </si>
  <si>
    <t>Содержание органов опеки и попечительства</t>
  </si>
  <si>
    <t>Содержание учреждений общего образования</t>
  </si>
  <si>
    <t>Содержание учреждений дошкольного образования</t>
  </si>
  <si>
    <t>Обеспечение ограничения платы граждан за коммунальные услуги</t>
  </si>
  <si>
    <t>Отлов и содержание безнадзорных животных</t>
  </si>
  <si>
    <t>Содержание отдела сельского хозяйства</t>
  </si>
  <si>
    <t>Возмещение части затрат на уплату процентов по кредитам, полученным на развитие малых форм хозяйствования</t>
  </si>
  <si>
    <t>Обеспечение деятельности административных комиссий</t>
  </si>
  <si>
    <t>Обеспечение деятельности комиссий по делам несовершеннолетниих</t>
  </si>
  <si>
    <t>Осуществление уведомительной регистрации коллективных договоров</t>
  </si>
  <si>
    <t>Обеспечение госполномочий в области архивного дела</t>
  </si>
  <si>
    <t>Проведение акарицидных обработок мест массового отдыха населения</t>
  </si>
  <si>
    <t>Капитальный ремонт гидротехнических сооружений</t>
  </si>
  <si>
    <t>Содержание молодёжных центров</t>
  </si>
  <si>
    <t>Сельскохозяйственная перепись</t>
  </si>
  <si>
    <t>Жилье детям-сиротам</t>
  </si>
  <si>
    <t>Осуществление первичного воинского учета на территориях, где отсутствуют военные комиссариаты</t>
  </si>
  <si>
    <t>(в тыс.руб.)</t>
  </si>
  <si>
    <t>Питание в детских оздоровительных лагерях</t>
  </si>
  <si>
    <t>Путевки в детские оздоровительные лагеря</t>
  </si>
  <si>
    <t>Безвозмездные поступления:</t>
  </si>
  <si>
    <t>1.3.</t>
  </si>
  <si>
    <t>Доходы районного бюджета от возврата остатков целевых средств прошлых лет (от поселений)</t>
  </si>
  <si>
    <t>1.4.</t>
  </si>
  <si>
    <t>Возврат остатков целевых средств прошлых лет (в край)</t>
  </si>
  <si>
    <t>1.5.</t>
  </si>
  <si>
    <t>Прочие безвозмездные поступления</t>
  </si>
  <si>
    <t>1.2.1.</t>
  </si>
  <si>
    <t>1.2.2.</t>
  </si>
  <si>
    <t>1.2.3.</t>
  </si>
  <si>
    <t>Налоговые и неналоговые доходы:</t>
  </si>
  <si>
    <t>1.1.01.</t>
  </si>
  <si>
    <t>Налог на прибыль организаций</t>
  </si>
  <si>
    <t>1.1.02.</t>
  </si>
  <si>
    <t>Налог на доходы физических лиц</t>
  </si>
  <si>
    <t>Налоги на совокупный доход</t>
  </si>
  <si>
    <t>1.1.05.</t>
  </si>
  <si>
    <t>Государственная пошлина</t>
  </si>
  <si>
    <t>1.1.08.</t>
  </si>
  <si>
    <t>1.1.09.</t>
  </si>
  <si>
    <t>Доходы от использования имущества, находящегося в государственной и муниципальной собственности</t>
  </si>
  <si>
    <t>1.1.11.</t>
  </si>
  <si>
    <t>1.1.12.</t>
  </si>
  <si>
    <t>1.1.13.</t>
  </si>
  <si>
    <t>Задолженность и перерасчеты по отмененным налогам, сборам и иным обязательным платежам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</si>
  <si>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</si>
  <si>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</si>
  <si>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1.1.14.</t>
  </si>
  <si>
    <t>Доходы от продажи материальных и нематериальных активов</t>
  </si>
  <si>
    <t>Штрафы, санкции, возмещение ущерба</t>
  </si>
  <si>
    <t>1.1.16.</t>
  </si>
  <si>
    <t>1.1.17.</t>
  </si>
  <si>
    <t>Прочие неналоговые доходы</t>
  </si>
  <si>
    <t xml:space="preserve">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</si>
  <si>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Дотации</t>
  </si>
  <si>
    <t>Информация по поступлениям в бюджет  на 2016-2019 годы.</t>
  </si>
  <si>
    <t>2017 год (факт)</t>
  </si>
  <si>
    <t>2020 год (план)</t>
  </si>
  <si>
    <t>Платежи при пользовании природными ресурсами</t>
  </si>
  <si>
    <t>Интернет в библиотеках</t>
  </si>
  <si>
    <t>Оздоровление детей</t>
  </si>
  <si>
    <t>Пассажирские перевозки</t>
  </si>
  <si>
    <t>Реконструкция ЖКХ</t>
  </si>
  <si>
    <t>Культура</t>
  </si>
  <si>
    <t>Благоустройство территорий</t>
  </si>
  <si>
    <t>Дороги поселений</t>
  </si>
  <si>
    <t>Информация по поступлениям в бюджет на 2017-2020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</si>
</sst>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164" fontId="4" fillId="0" borderId="0" xfId="0" applyNumberFormat="1" applyFont="1" applyFill="1"/>
    <xf numFmtId="14" fontId="3" fillId="3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Border="1" applyAlignment="1"/>
    <xf numFmtId="164" fontId="3" fillId="0" borderId="1" xfId="0" applyNumberFormat="1" applyFont="1" applyFill="1" applyBorder="1" applyAlignment="1"/>
    <xf numFmtId="164" fontId="6" fillId="0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164" fontId="5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1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164" fontId="8" fillId="0" borderId="1" xfId="0" applyNumberFormat="1" applyFont="1" applyBorder="1" applyAlignment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164" fontId="8" fillId="2" borderId="1" xfId="0" applyNumberFormat="1" applyFont="1" applyFill="1" applyBorder="1" applyAlignment="1"/>
    <xf numFmtId="14" fontId="3" fillId="0" borderId="1" xfId="0" applyNumberFormat="1" applyFont="1" applyFill="1" applyBorder="1" applyAlignment="1">
      <alignment horizontal="center"/>
    </xf>
    <xf numFmtId="164" fontId="4" fillId="0" borderId="0" xfId="0" applyNumberFormat="1" applyFont="1"/>
    <xf numFmtId="0" fontId="7" fillId="0" borderId="0" xfId="0" applyFont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abSelected="1" zoomScaleNormal="100" workbookViewId="0">
      <selection sqref="A1:F1"/>
    </sheetView>
  </sheetViews>
  <sheetFormatPr defaultRowHeight="15.75" x14ac:dyDescent="0.25"/>
  <cols>
    <col min="1" max="1" width="8" style="4" customWidth="1"/>
    <col min="2" max="2" width="36.42578125" style="3" customWidth="1"/>
    <col min="3" max="3" width="14.28515625" style="4" customWidth="1"/>
    <col min="4" max="4" width="13.85546875" style="4" customWidth="1"/>
    <col min="5" max="5" width="15.42578125" style="4" customWidth="1"/>
    <col min="6" max="6" width="15.5703125" style="4" customWidth="1"/>
    <col min="7" max="7" width="13.28515625" style="2" customWidth="1"/>
    <col min="8" max="8" width="12.5703125" style="2" customWidth="1"/>
    <col min="9" max="9" width="10.85546875" style="2" customWidth="1"/>
    <col min="10" max="10" width="11.42578125" style="2" customWidth="1"/>
    <col min="11" max="16384" width="9.140625" style="2"/>
  </cols>
  <sheetData>
    <row r="1" spans="1:10" x14ac:dyDescent="0.25">
      <c r="A1" s="42" t="s">
        <v>106</v>
      </c>
      <c r="B1" s="42"/>
      <c r="C1" s="42"/>
      <c r="D1" s="42"/>
      <c r="E1" s="42"/>
      <c r="F1" s="42"/>
    </row>
    <row r="2" spans="1:10" x14ac:dyDescent="0.25">
      <c r="F2" s="8" t="s">
        <v>57</v>
      </c>
    </row>
    <row r="3" spans="1:10" s="3" customFormat="1" x14ac:dyDescent="0.25">
      <c r="A3" s="13"/>
      <c r="B3" s="7"/>
      <c r="C3" s="13" t="s">
        <v>96</v>
      </c>
      <c r="D3" s="13" t="s">
        <v>12</v>
      </c>
      <c r="E3" s="13" t="s">
        <v>13</v>
      </c>
      <c r="F3" s="13" t="s">
        <v>97</v>
      </c>
      <c r="G3" s="15"/>
      <c r="H3" s="16"/>
    </row>
    <row r="4" spans="1:10" ht="23.25" customHeight="1" x14ac:dyDescent="0.25">
      <c r="A4" s="37" t="s">
        <v>1</v>
      </c>
      <c r="B4" s="38" t="s">
        <v>0</v>
      </c>
      <c r="C4" s="43">
        <f>C5+C17</f>
        <v>914930.9</v>
      </c>
      <c r="D4" s="43">
        <f t="shared" ref="D4:F4" si="0">D5+D17</f>
        <v>883502.6</v>
      </c>
      <c r="E4" s="43">
        <f t="shared" si="0"/>
        <v>810787.9</v>
      </c>
      <c r="F4" s="43">
        <f t="shared" si="0"/>
        <v>812275.4</v>
      </c>
      <c r="G4" s="17"/>
      <c r="H4" s="18"/>
    </row>
    <row r="5" spans="1:10" ht="21.75" customHeight="1" x14ac:dyDescent="0.25">
      <c r="A5" s="12" t="s">
        <v>2</v>
      </c>
      <c r="B5" s="11" t="s">
        <v>70</v>
      </c>
      <c r="C5" s="44">
        <f>SUM(C6:C16)</f>
        <v>66218.400000000009</v>
      </c>
      <c r="D5" s="44">
        <f t="shared" ref="D5:F5" si="1">SUM(D6:D16)</f>
        <v>88284</v>
      </c>
      <c r="E5" s="44">
        <f t="shared" si="1"/>
        <v>88503.900000000009</v>
      </c>
      <c r="F5" s="44">
        <f t="shared" si="1"/>
        <v>91082.6</v>
      </c>
      <c r="G5" s="18"/>
      <c r="H5" s="18"/>
      <c r="I5" s="41"/>
      <c r="J5" s="41"/>
    </row>
    <row r="6" spans="1:10" x14ac:dyDescent="0.25">
      <c r="A6" s="20" t="s">
        <v>71</v>
      </c>
      <c r="B6" s="32" t="s">
        <v>72</v>
      </c>
      <c r="C6" s="45">
        <v>577.29999999999995</v>
      </c>
      <c r="D6" s="46">
        <v>432</v>
      </c>
      <c r="E6" s="46">
        <v>490.8</v>
      </c>
      <c r="F6" s="46">
        <v>500</v>
      </c>
      <c r="G6" s="17"/>
      <c r="H6" s="17"/>
    </row>
    <row r="7" spans="1:10" x14ac:dyDescent="0.25">
      <c r="A7" s="20" t="s">
        <v>73</v>
      </c>
      <c r="B7" s="32" t="s">
        <v>74</v>
      </c>
      <c r="C7" s="45">
        <v>41399.800000000003</v>
      </c>
      <c r="D7" s="45">
        <v>60506.1</v>
      </c>
      <c r="E7" s="45">
        <v>62865.8</v>
      </c>
      <c r="F7" s="45">
        <v>65317.599999999999</v>
      </c>
      <c r="G7" s="17"/>
      <c r="H7" s="17"/>
    </row>
    <row r="8" spans="1:10" x14ac:dyDescent="0.25">
      <c r="A8" s="20" t="s">
        <v>76</v>
      </c>
      <c r="B8" s="32" t="s">
        <v>75</v>
      </c>
      <c r="C8" s="45">
        <v>8718.7000000000007</v>
      </c>
      <c r="D8" s="45">
        <v>9379.9</v>
      </c>
      <c r="E8" s="45">
        <v>9821.2999999999993</v>
      </c>
      <c r="F8" s="45">
        <v>9939</v>
      </c>
      <c r="G8" s="17"/>
      <c r="H8" s="17"/>
    </row>
    <row r="9" spans="1:10" x14ac:dyDescent="0.25">
      <c r="A9" s="20" t="s">
        <v>78</v>
      </c>
      <c r="B9" s="32" t="s">
        <v>77</v>
      </c>
      <c r="C9" s="45">
        <v>41.4</v>
      </c>
      <c r="D9" s="45"/>
      <c r="E9" s="45"/>
      <c r="F9" s="45"/>
      <c r="G9" s="17"/>
      <c r="H9" s="17"/>
    </row>
    <row r="10" spans="1:10" ht="38.25" x14ac:dyDescent="0.25">
      <c r="A10" s="20" t="s">
        <v>79</v>
      </c>
      <c r="B10" s="33" t="s">
        <v>84</v>
      </c>
      <c r="C10" s="45">
        <v>0.4</v>
      </c>
      <c r="D10" s="45"/>
      <c r="E10" s="45"/>
      <c r="F10" s="45"/>
      <c r="G10" s="17"/>
      <c r="H10" s="17"/>
    </row>
    <row r="11" spans="1:10" ht="39" x14ac:dyDescent="0.25">
      <c r="A11" s="20" t="s">
        <v>81</v>
      </c>
      <c r="B11" s="32" t="s">
        <v>80</v>
      </c>
      <c r="C11" s="45">
        <v>11061</v>
      </c>
      <c r="D11" s="45">
        <v>12500</v>
      </c>
      <c r="E11" s="45">
        <v>11700</v>
      </c>
      <c r="F11" s="45">
        <v>11700</v>
      </c>
      <c r="G11" s="17"/>
      <c r="H11" s="17"/>
    </row>
    <row r="12" spans="1:10" ht="25.5" x14ac:dyDescent="0.25">
      <c r="A12" s="20" t="s">
        <v>82</v>
      </c>
      <c r="B12" s="33" t="s">
        <v>98</v>
      </c>
      <c r="C12" s="45">
        <v>787.6</v>
      </c>
      <c r="D12" s="45">
        <v>1045</v>
      </c>
      <c r="E12" s="45">
        <v>1086</v>
      </c>
      <c r="F12" s="45">
        <v>1086</v>
      </c>
      <c r="G12" s="17"/>
      <c r="H12" s="17"/>
    </row>
    <row r="13" spans="1:10" ht="25.5" x14ac:dyDescent="0.25">
      <c r="A13" s="20" t="s">
        <v>83</v>
      </c>
      <c r="B13" s="33" t="s">
        <v>86</v>
      </c>
      <c r="C13" s="45">
        <v>130</v>
      </c>
      <c r="D13" s="45"/>
      <c r="E13" s="45"/>
      <c r="F13" s="45"/>
      <c r="G13" s="17"/>
      <c r="H13" s="17"/>
    </row>
    <row r="14" spans="1:10" ht="25.5" x14ac:dyDescent="0.25">
      <c r="A14" s="20" t="s">
        <v>87</v>
      </c>
      <c r="B14" s="33" t="s">
        <v>88</v>
      </c>
      <c r="C14" s="45">
        <v>672.4</v>
      </c>
      <c r="D14" s="45">
        <v>2100</v>
      </c>
      <c r="E14" s="45">
        <v>140</v>
      </c>
      <c r="F14" s="45">
        <v>140</v>
      </c>
      <c r="G14" s="17"/>
      <c r="H14" s="17"/>
    </row>
    <row r="15" spans="1:10" x14ac:dyDescent="0.25">
      <c r="A15" s="20" t="s">
        <v>90</v>
      </c>
      <c r="B15" s="33" t="s">
        <v>89</v>
      </c>
      <c r="C15" s="45">
        <v>2636.7</v>
      </c>
      <c r="D15" s="45">
        <v>2321</v>
      </c>
      <c r="E15" s="45">
        <v>2400</v>
      </c>
      <c r="F15" s="45">
        <v>2400</v>
      </c>
      <c r="G15" s="17"/>
      <c r="H15" s="17"/>
    </row>
    <row r="16" spans="1:10" x14ac:dyDescent="0.25">
      <c r="A16" s="20" t="s">
        <v>91</v>
      </c>
      <c r="B16" s="33" t="s">
        <v>92</v>
      </c>
      <c r="C16" s="45">
        <v>193.1</v>
      </c>
      <c r="D16" s="45"/>
      <c r="E16" s="45"/>
      <c r="F16" s="45"/>
      <c r="G16" s="17"/>
      <c r="H16" s="17"/>
    </row>
    <row r="17" spans="1:8" x14ac:dyDescent="0.25">
      <c r="A17" s="12" t="s">
        <v>3</v>
      </c>
      <c r="B17" s="11" t="s">
        <v>60</v>
      </c>
      <c r="C17" s="44">
        <f>C18+C28+C64+C65+C66+C67</f>
        <v>848712.5</v>
      </c>
      <c r="D17" s="44">
        <f>D18+D28+D64+D65+D66+D67</f>
        <v>795218.6</v>
      </c>
      <c r="E17" s="44">
        <f>E18+E28+E64+E65+E66+E67</f>
        <v>722284</v>
      </c>
      <c r="F17" s="44">
        <f>F18+F28+F64+F65+F66+F67</f>
        <v>721192.8</v>
      </c>
      <c r="G17" s="17"/>
      <c r="H17" s="18"/>
    </row>
    <row r="18" spans="1:8" x14ac:dyDescent="0.25">
      <c r="A18" s="19" t="s">
        <v>67</v>
      </c>
      <c r="B18" s="11" t="s">
        <v>5</v>
      </c>
      <c r="C18" s="44">
        <f>SUM(C19:C27)</f>
        <v>3903.3999999999996</v>
      </c>
      <c r="D18" s="44">
        <f t="shared" ref="D18:F18" si="2">SUM(D19:D27)</f>
        <v>2411.4</v>
      </c>
      <c r="E18" s="44">
        <f t="shared" si="2"/>
        <v>2383.3000000000002</v>
      </c>
      <c r="F18" s="44">
        <f t="shared" si="2"/>
        <v>2482.4</v>
      </c>
    </row>
    <row r="19" spans="1:8" ht="67.5" customHeight="1" x14ac:dyDescent="0.25">
      <c r="A19" s="40"/>
      <c r="B19" s="33" t="s">
        <v>93</v>
      </c>
      <c r="C19" s="45"/>
      <c r="D19" s="45">
        <v>54</v>
      </c>
      <c r="E19" s="45">
        <v>3.7</v>
      </c>
      <c r="F19" s="45">
        <v>5.9</v>
      </c>
      <c r="H19" s="41"/>
    </row>
    <row r="20" spans="1:8" ht="38.25" x14ac:dyDescent="0.25">
      <c r="A20" s="9"/>
      <c r="B20" s="6" t="s">
        <v>56</v>
      </c>
      <c r="C20" s="47">
        <v>2103.6999999999998</v>
      </c>
      <c r="D20" s="47">
        <v>2343.9</v>
      </c>
      <c r="E20" s="45">
        <v>2373.3000000000002</v>
      </c>
      <c r="F20" s="45">
        <v>2474.1</v>
      </c>
    </row>
    <row r="21" spans="1:8" x14ac:dyDescent="0.25">
      <c r="A21" s="9"/>
      <c r="B21" s="6" t="s">
        <v>55</v>
      </c>
      <c r="C21" s="48"/>
      <c r="D21" s="48"/>
      <c r="E21" s="45"/>
      <c r="F21" s="45"/>
    </row>
    <row r="22" spans="1:8" x14ac:dyDescent="0.25">
      <c r="A22" s="9"/>
      <c r="B22" s="10" t="s">
        <v>20</v>
      </c>
      <c r="C22" s="49">
        <v>123.6</v>
      </c>
      <c r="D22" s="49"/>
      <c r="E22" s="45"/>
      <c r="F22" s="45"/>
    </row>
    <row r="23" spans="1:8" x14ac:dyDescent="0.25">
      <c r="A23" s="9"/>
      <c r="B23" s="6" t="s">
        <v>14</v>
      </c>
      <c r="C23" s="50">
        <v>17.5</v>
      </c>
      <c r="D23" s="50"/>
      <c r="E23" s="45"/>
      <c r="F23" s="45"/>
    </row>
    <row r="24" spans="1:8" ht="38.25" x14ac:dyDescent="0.25">
      <c r="A24" s="9"/>
      <c r="B24" s="6" t="s">
        <v>46</v>
      </c>
      <c r="C24" s="49">
        <v>46.8</v>
      </c>
      <c r="D24" s="49">
        <v>13.5</v>
      </c>
      <c r="E24" s="45">
        <v>6.3</v>
      </c>
      <c r="F24" s="45">
        <v>2.4</v>
      </c>
    </row>
    <row r="25" spans="1:8" ht="16.5" customHeight="1" x14ac:dyDescent="0.25">
      <c r="A25" s="9"/>
      <c r="B25" s="10" t="s">
        <v>19</v>
      </c>
      <c r="C25" s="49">
        <v>150</v>
      </c>
      <c r="D25" s="49"/>
      <c r="E25" s="45"/>
      <c r="F25" s="45"/>
    </row>
    <row r="26" spans="1:8" x14ac:dyDescent="0.25">
      <c r="A26" s="9"/>
      <c r="B26" s="10" t="s">
        <v>99</v>
      </c>
      <c r="C26" s="49">
        <v>90</v>
      </c>
      <c r="D26" s="49"/>
      <c r="E26" s="45"/>
      <c r="F26" s="45"/>
    </row>
    <row r="27" spans="1:8" ht="26.25" x14ac:dyDescent="0.25">
      <c r="A27" s="9"/>
      <c r="B27" s="10" t="s">
        <v>31</v>
      </c>
      <c r="C27" s="49">
        <v>1371.8</v>
      </c>
      <c r="D27" s="49"/>
      <c r="E27" s="45"/>
      <c r="F27" s="45"/>
    </row>
    <row r="28" spans="1:8" x14ac:dyDescent="0.25">
      <c r="A28" s="12" t="s">
        <v>68</v>
      </c>
      <c r="B28" s="11" t="s">
        <v>6</v>
      </c>
      <c r="C28" s="44">
        <f>SUM(C29:C63)</f>
        <v>831694.3</v>
      </c>
      <c r="D28" s="44">
        <f>SUM(D29:D63)</f>
        <v>775874.2</v>
      </c>
      <c r="E28" s="44">
        <f t="shared" ref="E28:F28" si="3">SUM(E29:E63)</f>
        <v>718051.6</v>
      </c>
      <c r="F28" s="44">
        <f t="shared" si="3"/>
        <v>716861.3</v>
      </c>
    </row>
    <row r="29" spans="1:8" x14ac:dyDescent="0.25">
      <c r="A29" s="20"/>
      <c r="B29" s="10" t="s">
        <v>94</v>
      </c>
      <c r="C29" s="45">
        <v>274796.40000000002</v>
      </c>
      <c r="D29" s="45">
        <v>245366.7</v>
      </c>
      <c r="E29" s="45">
        <v>200343.1</v>
      </c>
      <c r="F29" s="45">
        <v>200343.1</v>
      </c>
    </row>
    <row r="30" spans="1:8" x14ac:dyDescent="0.25">
      <c r="A30" s="20"/>
      <c r="B30" s="51" t="s">
        <v>59</v>
      </c>
      <c r="C30" s="48">
        <v>297.10000000000002</v>
      </c>
      <c r="D30" s="48"/>
      <c r="E30" s="48"/>
      <c r="F30" s="48"/>
    </row>
    <row r="31" spans="1:8" ht="15" customHeight="1" x14ac:dyDescent="0.25">
      <c r="A31" s="52"/>
      <c r="B31" s="53" t="s">
        <v>58</v>
      </c>
      <c r="C31" s="48">
        <v>1209.4000000000001</v>
      </c>
      <c r="D31" s="48"/>
      <c r="E31" s="48"/>
      <c r="F31" s="48"/>
    </row>
    <row r="32" spans="1:8" x14ac:dyDescent="0.25">
      <c r="A32" s="9"/>
      <c r="B32" s="14" t="s">
        <v>100</v>
      </c>
      <c r="C32" s="48"/>
      <c r="D32" s="48">
        <v>2213.1999999999998</v>
      </c>
      <c r="E32" s="48">
        <v>2213.1999999999998</v>
      </c>
      <c r="F32" s="48">
        <v>2213.1999999999998</v>
      </c>
    </row>
    <row r="33" spans="1:6" x14ac:dyDescent="0.25">
      <c r="A33" s="9"/>
      <c r="B33" s="5" t="s">
        <v>53</v>
      </c>
      <c r="C33" s="48">
        <v>571.5</v>
      </c>
      <c r="D33" s="48">
        <v>706.2</v>
      </c>
      <c r="E33" s="48">
        <v>706.2</v>
      </c>
      <c r="F33" s="48">
        <v>706.2</v>
      </c>
    </row>
    <row r="34" spans="1:6" ht="25.5" x14ac:dyDescent="0.25">
      <c r="A34" s="9"/>
      <c r="B34" s="5" t="s">
        <v>32</v>
      </c>
      <c r="C34" s="48">
        <v>97.3</v>
      </c>
      <c r="D34" s="48"/>
      <c r="E34" s="48"/>
      <c r="F34" s="48"/>
    </row>
    <row r="35" spans="1:6" ht="25.5" x14ac:dyDescent="0.25">
      <c r="A35" s="9"/>
      <c r="B35" s="5" t="s">
        <v>51</v>
      </c>
      <c r="C35" s="47">
        <v>40</v>
      </c>
      <c r="D35" s="47">
        <v>40</v>
      </c>
      <c r="E35" s="47">
        <v>40</v>
      </c>
      <c r="F35" s="47">
        <v>40</v>
      </c>
    </row>
    <row r="36" spans="1:6" ht="25.5" x14ac:dyDescent="0.25">
      <c r="A36" s="9"/>
      <c r="B36" s="5" t="s">
        <v>50</v>
      </c>
      <c r="C36" s="47">
        <v>158.30000000000001</v>
      </c>
      <c r="D36" s="47">
        <v>159.80000000000001</v>
      </c>
      <c r="E36" s="47">
        <v>159.80000000000001</v>
      </c>
      <c r="F36" s="47">
        <v>159.80000000000001</v>
      </c>
    </row>
    <row r="37" spans="1:6" ht="25.5" x14ac:dyDescent="0.25">
      <c r="A37" s="9"/>
      <c r="B37" s="5" t="s">
        <v>49</v>
      </c>
      <c r="C37" s="47">
        <v>60.8</v>
      </c>
      <c r="D37" s="47">
        <v>75.7</v>
      </c>
      <c r="E37" s="47">
        <v>75.7</v>
      </c>
      <c r="F37" s="47">
        <v>75.7</v>
      </c>
    </row>
    <row r="38" spans="1:6" ht="25.5" x14ac:dyDescent="0.25">
      <c r="A38" s="9"/>
      <c r="B38" s="5" t="s">
        <v>48</v>
      </c>
      <c r="C38" s="47">
        <v>467.7</v>
      </c>
      <c r="D38" s="47">
        <v>469.7</v>
      </c>
      <c r="E38" s="47">
        <v>469.7</v>
      </c>
      <c r="F38" s="47">
        <v>469.7</v>
      </c>
    </row>
    <row r="39" spans="1:6" ht="25.5" x14ac:dyDescent="0.25">
      <c r="A39" s="9"/>
      <c r="B39" s="5" t="s">
        <v>47</v>
      </c>
      <c r="C39" s="47">
        <v>84.7</v>
      </c>
      <c r="D39" s="47">
        <v>84.7</v>
      </c>
      <c r="E39" s="47">
        <v>84.7</v>
      </c>
      <c r="F39" s="47">
        <v>84.7</v>
      </c>
    </row>
    <row r="40" spans="1:6" ht="38.25" x14ac:dyDescent="0.25">
      <c r="A40" s="9"/>
      <c r="B40" s="6" t="s">
        <v>46</v>
      </c>
      <c r="C40" s="47">
        <v>33.1</v>
      </c>
      <c r="D40" s="47">
        <v>4.5</v>
      </c>
      <c r="E40" s="54">
        <v>2.1</v>
      </c>
      <c r="F40" s="54">
        <v>0.8</v>
      </c>
    </row>
    <row r="41" spans="1:6" x14ac:dyDescent="0.25">
      <c r="A41" s="9"/>
      <c r="B41" s="5" t="s">
        <v>45</v>
      </c>
      <c r="C41" s="47">
        <v>3375.7</v>
      </c>
      <c r="D41" s="47">
        <v>3391.1</v>
      </c>
      <c r="E41" s="54">
        <v>3392.4</v>
      </c>
      <c r="F41" s="54">
        <v>3402.5</v>
      </c>
    </row>
    <row r="42" spans="1:6" ht="25.5" x14ac:dyDescent="0.25">
      <c r="A42" s="9"/>
      <c r="B42" s="5" t="s">
        <v>44</v>
      </c>
      <c r="C42" s="47">
        <v>351</v>
      </c>
      <c r="D42" s="47">
        <v>409.7</v>
      </c>
      <c r="E42" s="47">
        <v>409.7</v>
      </c>
      <c r="F42" s="47">
        <v>409.7</v>
      </c>
    </row>
    <row r="43" spans="1:6" ht="25.5" x14ac:dyDescent="0.25">
      <c r="A43" s="9"/>
      <c r="B43" s="5" t="s">
        <v>43</v>
      </c>
      <c r="C43" s="47">
        <v>67395.600000000006</v>
      </c>
      <c r="D43" s="47">
        <v>70567.199999999997</v>
      </c>
      <c r="E43" s="47">
        <v>70567.199999999997</v>
      </c>
      <c r="F43" s="47">
        <v>70567.199999999997</v>
      </c>
    </row>
    <row r="44" spans="1:6" ht="25.5" x14ac:dyDescent="0.25">
      <c r="A44" s="9"/>
      <c r="B44" s="5" t="s">
        <v>42</v>
      </c>
      <c r="C44" s="48">
        <v>92036.6</v>
      </c>
      <c r="D44" s="48">
        <v>87445.7</v>
      </c>
      <c r="E44" s="48">
        <v>87445.7</v>
      </c>
      <c r="F44" s="48">
        <v>87445.7</v>
      </c>
    </row>
    <row r="45" spans="1:6" ht="25.5" x14ac:dyDescent="0.25">
      <c r="A45" s="9"/>
      <c r="B45" s="5" t="s">
        <v>41</v>
      </c>
      <c r="C45" s="48">
        <v>260984.4</v>
      </c>
      <c r="D45" s="48">
        <v>249640.4</v>
      </c>
      <c r="E45" s="48">
        <v>249640.4</v>
      </c>
      <c r="F45" s="48">
        <v>249640.4</v>
      </c>
    </row>
    <row r="46" spans="1:6" ht="25.5" x14ac:dyDescent="0.25">
      <c r="A46" s="9"/>
      <c r="B46" s="5" t="s">
        <v>40</v>
      </c>
      <c r="C46" s="47">
        <v>1081.8</v>
      </c>
      <c r="D46" s="47">
        <v>1637.2</v>
      </c>
      <c r="E46" s="47">
        <v>2182.9</v>
      </c>
      <c r="F46" s="47">
        <v>2182.9</v>
      </c>
    </row>
    <row r="47" spans="1:6" ht="25.5" x14ac:dyDescent="0.25">
      <c r="A47" s="9"/>
      <c r="B47" s="5" t="s">
        <v>39</v>
      </c>
      <c r="C47" s="48">
        <v>20817.8</v>
      </c>
      <c r="D47" s="48">
        <v>18167.400000000001</v>
      </c>
      <c r="E47" s="48">
        <v>18167.400000000001</v>
      </c>
      <c r="F47" s="48">
        <v>18167.400000000001</v>
      </c>
    </row>
    <row r="48" spans="1:6" x14ac:dyDescent="0.25">
      <c r="A48" s="9"/>
      <c r="B48" s="5" t="s">
        <v>38</v>
      </c>
      <c r="C48" s="48">
        <v>275.39999999999998</v>
      </c>
      <c r="D48" s="48"/>
      <c r="E48" s="48"/>
      <c r="F48" s="48"/>
    </row>
    <row r="49" spans="1:6" x14ac:dyDescent="0.25">
      <c r="A49" s="9"/>
      <c r="B49" s="5" t="s">
        <v>7</v>
      </c>
      <c r="C49" s="48">
        <v>20465.3</v>
      </c>
      <c r="D49" s="48">
        <v>24479.4</v>
      </c>
      <c r="E49" s="48">
        <v>24479.4</v>
      </c>
      <c r="F49" s="48">
        <v>24479.4</v>
      </c>
    </row>
    <row r="50" spans="1:6" x14ac:dyDescent="0.25">
      <c r="A50" s="9"/>
      <c r="B50" s="5" t="s">
        <v>8</v>
      </c>
      <c r="C50" s="48">
        <v>93.6</v>
      </c>
      <c r="D50" s="48">
        <v>93.6</v>
      </c>
      <c r="E50" s="48">
        <v>93.6</v>
      </c>
      <c r="F50" s="48">
        <v>93.6</v>
      </c>
    </row>
    <row r="51" spans="1:6" ht="38.25" x14ac:dyDescent="0.25">
      <c r="A51" s="9"/>
      <c r="B51" s="5" t="s">
        <v>37</v>
      </c>
      <c r="C51" s="48">
        <v>1580.4</v>
      </c>
      <c r="D51" s="48">
        <v>1310.4000000000001</v>
      </c>
      <c r="E51" s="48">
        <v>1310.4000000000001</v>
      </c>
      <c r="F51" s="48">
        <v>1310.4000000000001</v>
      </c>
    </row>
    <row r="52" spans="1:6" x14ac:dyDescent="0.25">
      <c r="A52" s="9"/>
      <c r="B52" s="5" t="s">
        <v>36</v>
      </c>
      <c r="C52" s="48">
        <v>10364</v>
      </c>
      <c r="D52" s="48">
        <v>10792</v>
      </c>
      <c r="E52" s="54">
        <v>2398.1999999999998</v>
      </c>
      <c r="F52" s="54">
        <v>1199.0999999999999</v>
      </c>
    </row>
    <row r="53" spans="1:6" x14ac:dyDescent="0.25">
      <c r="A53" s="9"/>
      <c r="B53" s="5" t="s">
        <v>35</v>
      </c>
      <c r="C53" s="47">
        <v>8900.9</v>
      </c>
      <c r="D53" s="47">
        <v>8954.7000000000007</v>
      </c>
      <c r="E53" s="47">
        <v>8954.7000000000007</v>
      </c>
      <c r="F53" s="47">
        <v>8954.7000000000007</v>
      </c>
    </row>
    <row r="54" spans="1:6" s="1" customFormat="1" ht="15" x14ac:dyDescent="0.25">
      <c r="A54" s="9"/>
      <c r="B54" s="5" t="s">
        <v>101</v>
      </c>
      <c r="C54" s="47"/>
      <c r="D54" s="47">
        <v>25115.7</v>
      </c>
      <c r="E54" s="47">
        <v>25115.7</v>
      </c>
      <c r="F54" s="47">
        <v>25115.7</v>
      </c>
    </row>
    <row r="55" spans="1:6" ht="25.5" x14ac:dyDescent="0.25">
      <c r="A55" s="9"/>
      <c r="B55" s="5" t="s">
        <v>33</v>
      </c>
      <c r="C55" s="47">
        <v>300</v>
      </c>
      <c r="D55" s="47"/>
      <c r="E55" s="47"/>
      <c r="F55" s="47"/>
    </row>
    <row r="56" spans="1:6" x14ac:dyDescent="0.25">
      <c r="A56" s="9"/>
      <c r="B56" s="5" t="s">
        <v>14</v>
      </c>
      <c r="C56" s="47">
        <v>344.2</v>
      </c>
      <c r="D56" s="47"/>
      <c r="E56" s="47"/>
      <c r="F56" s="47"/>
    </row>
    <row r="57" spans="1:6" x14ac:dyDescent="0.25">
      <c r="A57" s="9"/>
      <c r="B57" s="5" t="s">
        <v>20</v>
      </c>
      <c r="C57" s="47">
        <v>315</v>
      </c>
      <c r="D57" s="47"/>
      <c r="E57" s="47"/>
      <c r="F57" s="47"/>
    </row>
    <row r="58" spans="1:6" x14ac:dyDescent="0.25">
      <c r="A58" s="9"/>
      <c r="B58" s="5" t="s">
        <v>102</v>
      </c>
      <c r="C58" s="47">
        <v>3635.9</v>
      </c>
      <c r="D58" s="47"/>
      <c r="E58" s="47"/>
      <c r="F58" s="47"/>
    </row>
    <row r="59" spans="1:6" x14ac:dyDescent="0.25">
      <c r="A59" s="9"/>
      <c r="B59" s="5" t="s">
        <v>103</v>
      </c>
      <c r="C59" s="47">
        <v>18607.5</v>
      </c>
      <c r="D59" s="47"/>
      <c r="E59" s="47"/>
      <c r="F59" s="47"/>
    </row>
    <row r="60" spans="1:6" x14ac:dyDescent="0.25">
      <c r="A60" s="9"/>
      <c r="B60" s="5" t="s">
        <v>104</v>
      </c>
      <c r="C60" s="47">
        <v>2742.5</v>
      </c>
      <c r="D60" s="47"/>
      <c r="E60" s="47"/>
      <c r="F60" s="47"/>
    </row>
    <row r="61" spans="1:6" x14ac:dyDescent="0.25">
      <c r="A61" s="9"/>
      <c r="B61" s="5" t="s">
        <v>105</v>
      </c>
      <c r="C61" s="47">
        <v>17261.7</v>
      </c>
      <c r="D61" s="47"/>
      <c r="E61" s="47"/>
      <c r="F61" s="47"/>
    </row>
    <row r="62" spans="1:6" ht="25.5" x14ac:dyDescent="0.25">
      <c r="A62" s="9"/>
      <c r="B62" s="5" t="s">
        <v>34</v>
      </c>
      <c r="C62" s="47">
        <v>1032.0999999999999</v>
      </c>
      <c r="D62" s="47"/>
      <c r="E62" s="47"/>
      <c r="F62" s="47"/>
    </row>
    <row r="63" spans="1:6" ht="29.25" customHeight="1" x14ac:dyDescent="0.25">
      <c r="A63" s="9"/>
      <c r="B63" s="6" t="s">
        <v>9</v>
      </c>
      <c r="C63" s="55">
        <v>21916.6</v>
      </c>
      <c r="D63" s="55">
        <v>24749.200000000001</v>
      </c>
      <c r="E63" s="54">
        <v>19799.400000000001</v>
      </c>
      <c r="F63" s="54">
        <v>19799.400000000001</v>
      </c>
    </row>
    <row r="64" spans="1:6" x14ac:dyDescent="0.25">
      <c r="A64" s="12" t="s">
        <v>69</v>
      </c>
      <c r="B64" s="11" t="s">
        <v>4</v>
      </c>
      <c r="C64" s="44">
        <v>13153.2</v>
      </c>
      <c r="D64" s="44">
        <v>2933</v>
      </c>
      <c r="E64" s="44">
        <v>1849.1</v>
      </c>
      <c r="F64" s="44">
        <v>1849.1</v>
      </c>
    </row>
    <row r="65" spans="1:6" x14ac:dyDescent="0.25">
      <c r="A65" s="12" t="s">
        <v>61</v>
      </c>
      <c r="B65" s="11" t="s">
        <v>66</v>
      </c>
      <c r="C65" s="44">
        <v>15</v>
      </c>
      <c r="D65" s="44">
        <v>14000</v>
      </c>
      <c r="E65" s="44"/>
      <c r="F65" s="44"/>
    </row>
    <row r="66" spans="1:6" ht="39" x14ac:dyDescent="0.25">
      <c r="A66" s="12" t="s">
        <v>63</v>
      </c>
      <c r="B66" s="11" t="s">
        <v>62</v>
      </c>
      <c r="C66" s="44">
        <v>144.4</v>
      </c>
      <c r="D66" s="44"/>
      <c r="E66" s="44"/>
      <c r="F66" s="44"/>
    </row>
    <row r="67" spans="1:6" ht="38.25" customHeight="1" x14ac:dyDescent="0.25">
      <c r="A67" s="12" t="s">
        <v>65</v>
      </c>
      <c r="B67" s="11" t="s">
        <v>64</v>
      </c>
      <c r="C67" s="44">
        <v>-197.8</v>
      </c>
      <c r="D67" s="44"/>
      <c r="E67" s="44"/>
      <c r="F67" s="44"/>
    </row>
    <row r="70" spans="1:6" x14ac:dyDescent="0.25">
      <c r="A70" s="42" t="s">
        <v>95</v>
      </c>
      <c r="B70" s="42"/>
      <c r="C70" s="42"/>
      <c r="D70" s="42"/>
      <c r="E70" s="42"/>
      <c r="F70" s="42"/>
    </row>
    <row r="71" spans="1:6" x14ac:dyDescent="0.25">
      <c r="A71" s="13"/>
      <c r="B71" s="7"/>
      <c r="C71" s="13" t="s">
        <v>10</v>
      </c>
      <c r="D71" s="13" t="s">
        <v>11</v>
      </c>
      <c r="E71" s="13" t="s">
        <v>12</v>
      </c>
      <c r="F71" s="13" t="s">
        <v>13</v>
      </c>
    </row>
    <row r="72" spans="1:6" x14ac:dyDescent="0.25">
      <c r="A72" s="37" t="s">
        <v>1</v>
      </c>
      <c r="B72" s="38" t="s">
        <v>0</v>
      </c>
      <c r="C72" s="39">
        <f>C73+C85</f>
        <v>858870.70200000005</v>
      </c>
      <c r="D72" s="39">
        <f t="shared" ref="D72:F72" si="4">D73+D85</f>
        <v>837310.30000000016</v>
      </c>
      <c r="E72" s="39">
        <f t="shared" si="4"/>
        <v>772008.30000000016</v>
      </c>
      <c r="F72" s="39">
        <f t="shared" si="4"/>
        <v>774205.00000000012</v>
      </c>
    </row>
    <row r="73" spans="1:6" x14ac:dyDescent="0.25">
      <c r="A73" s="34" t="s">
        <v>2</v>
      </c>
      <c r="B73" s="35" t="s">
        <v>70</v>
      </c>
      <c r="C73" s="36">
        <f>C74+C75+C76+C77+C78+C79+C80+C81+C82+C83+C84</f>
        <v>63783.5</v>
      </c>
      <c r="D73" s="36">
        <f t="shared" ref="D73:F73" si="5">D74+D75+D76+D77+D78+D79+D80+D81+D82+D83+D84</f>
        <v>64497.299999999996</v>
      </c>
      <c r="E73" s="36">
        <f t="shared" si="5"/>
        <v>63207</v>
      </c>
      <c r="F73" s="36">
        <f t="shared" si="5"/>
        <v>65406</v>
      </c>
    </row>
    <row r="74" spans="1:6" x14ac:dyDescent="0.25">
      <c r="A74" s="20" t="s">
        <v>71</v>
      </c>
      <c r="B74" s="32" t="s">
        <v>72</v>
      </c>
      <c r="C74" s="22">
        <v>265.10000000000002</v>
      </c>
      <c r="D74" s="23">
        <v>131.6</v>
      </c>
      <c r="E74" s="23">
        <v>142</v>
      </c>
      <c r="F74" s="23">
        <v>153.4</v>
      </c>
    </row>
    <row r="75" spans="1:6" x14ac:dyDescent="0.25">
      <c r="A75" s="20" t="s">
        <v>73</v>
      </c>
      <c r="B75" s="32" t="s">
        <v>74</v>
      </c>
      <c r="C75" s="22">
        <v>36648.400000000001</v>
      </c>
      <c r="D75" s="22">
        <v>38110.6</v>
      </c>
      <c r="E75" s="22">
        <v>38910.9</v>
      </c>
      <c r="F75" s="22">
        <v>40584.1</v>
      </c>
    </row>
    <row r="76" spans="1:6" x14ac:dyDescent="0.25">
      <c r="A76" s="20" t="s">
        <v>76</v>
      </c>
      <c r="B76" s="32" t="s">
        <v>75</v>
      </c>
      <c r="C76" s="22">
        <v>7580.2</v>
      </c>
      <c r="D76" s="22">
        <v>7924.5</v>
      </c>
      <c r="E76" s="22">
        <v>8292.4</v>
      </c>
      <c r="F76" s="22">
        <v>8651.9</v>
      </c>
    </row>
    <row r="77" spans="1:6" x14ac:dyDescent="0.25">
      <c r="A77" s="20" t="s">
        <v>78</v>
      </c>
      <c r="B77" s="32" t="s">
        <v>77</v>
      </c>
      <c r="C77" s="22">
        <v>161.5</v>
      </c>
      <c r="D77" s="22">
        <v>0</v>
      </c>
      <c r="E77" s="22">
        <v>0</v>
      </c>
      <c r="F77" s="22">
        <v>0</v>
      </c>
    </row>
    <row r="78" spans="1:6" ht="38.25" x14ac:dyDescent="0.25">
      <c r="A78" s="20" t="s">
        <v>79</v>
      </c>
      <c r="B78" s="33" t="s">
        <v>84</v>
      </c>
      <c r="C78" s="22">
        <v>3</v>
      </c>
      <c r="D78" s="22">
        <v>0</v>
      </c>
      <c r="E78" s="22">
        <v>0</v>
      </c>
      <c r="F78" s="22">
        <v>0</v>
      </c>
    </row>
    <row r="79" spans="1:6" ht="39" x14ac:dyDescent="0.25">
      <c r="A79" s="20" t="s">
        <v>81</v>
      </c>
      <c r="B79" s="32" t="s">
        <v>80</v>
      </c>
      <c r="C79" s="22">
        <v>12343.8</v>
      </c>
      <c r="D79" s="22">
        <v>14755.2</v>
      </c>
      <c r="E79" s="22">
        <v>12240.6</v>
      </c>
      <c r="F79" s="22">
        <v>12240.6</v>
      </c>
    </row>
    <row r="80" spans="1:6" ht="25.5" x14ac:dyDescent="0.25">
      <c r="A80" s="20" t="s">
        <v>82</v>
      </c>
      <c r="B80" s="33" t="s">
        <v>85</v>
      </c>
      <c r="C80" s="22">
        <v>1217</v>
      </c>
      <c r="D80" s="22">
        <v>994.4</v>
      </c>
      <c r="E80" s="22">
        <v>1041.0999999999999</v>
      </c>
      <c r="F80" s="22">
        <v>1086</v>
      </c>
    </row>
    <row r="81" spans="1:6" ht="25.5" x14ac:dyDescent="0.25">
      <c r="A81" s="20" t="s">
        <v>83</v>
      </c>
      <c r="B81" s="33" t="s">
        <v>86</v>
      </c>
      <c r="C81" s="22">
        <v>133.1</v>
      </c>
      <c r="D81" s="22">
        <v>0</v>
      </c>
      <c r="E81" s="22">
        <v>0</v>
      </c>
      <c r="F81" s="22">
        <v>0</v>
      </c>
    </row>
    <row r="82" spans="1:6" ht="25.5" x14ac:dyDescent="0.25">
      <c r="A82" s="20" t="s">
        <v>87</v>
      </c>
      <c r="B82" s="33" t="s">
        <v>88</v>
      </c>
      <c r="C82" s="22">
        <v>3375.8</v>
      </c>
      <c r="D82" s="22">
        <v>140</v>
      </c>
      <c r="E82" s="22">
        <v>140</v>
      </c>
      <c r="F82" s="22">
        <v>140</v>
      </c>
    </row>
    <row r="83" spans="1:6" x14ac:dyDescent="0.25">
      <c r="A83" s="20" t="s">
        <v>90</v>
      </c>
      <c r="B83" s="33" t="s">
        <v>89</v>
      </c>
      <c r="C83" s="22">
        <v>1993.4</v>
      </c>
      <c r="D83" s="22">
        <v>2291</v>
      </c>
      <c r="E83" s="22">
        <v>2390</v>
      </c>
      <c r="F83" s="22">
        <v>2500</v>
      </c>
    </row>
    <row r="84" spans="1:6" x14ac:dyDescent="0.25">
      <c r="A84" s="20" t="s">
        <v>91</v>
      </c>
      <c r="B84" s="33" t="s">
        <v>92</v>
      </c>
      <c r="C84" s="22">
        <v>62.2</v>
      </c>
      <c r="D84" s="22">
        <v>150</v>
      </c>
      <c r="E84" s="22">
        <v>50</v>
      </c>
      <c r="F84" s="22">
        <v>50</v>
      </c>
    </row>
    <row r="85" spans="1:6" x14ac:dyDescent="0.25">
      <c r="A85" s="12" t="s">
        <v>3</v>
      </c>
      <c r="B85" s="11" t="s">
        <v>60</v>
      </c>
      <c r="C85" s="24">
        <f>C86+C96+C141+C142+C143+C144</f>
        <v>795087.20200000005</v>
      </c>
      <c r="D85" s="24">
        <f>D86+D96+D141+D142+D143+D144</f>
        <v>772813.00000000012</v>
      </c>
      <c r="E85" s="24">
        <f>E86+E96+E141+E142+E143+E144</f>
        <v>708801.30000000016</v>
      </c>
      <c r="F85" s="24">
        <f>F86+F96+F141+F142+F143+F144</f>
        <v>708799.00000000012</v>
      </c>
    </row>
    <row r="86" spans="1:6" x14ac:dyDescent="0.25">
      <c r="A86" s="19" t="s">
        <v>67</v>
      </c>
      <c r="B86" s="11" t="s">
        <v>5</v>
      </c>
      <c r="C86" s="24">
        <f>C87+C88+C89+C90+C91+C92+C93+C94+C95</f>
        <v>3262.4</v>
      </c>
      <c r="D86" s="24">
        <f t="shared" ref="D86:F86" si="6">D87+D88+D89+D90+D91+D92+D93+D94+D95</f>
        <v>3409.3</v>
      </c>
      <c r="E86" s="24">
        <f t="shared" si="6"/>
        <v>0</v>
      </c>
      <c r="F86" s="24">
        <f t="shared" si="6"/>
        <v>0</v>
      </c>
    </row>
    <row r="87" spans="1:6" ht="63.75" x14ac:dyDescent="0.25">
      <c r="A87" s="40"/>
      <c r="B87" s="33" t="s">
        <v>93</v>
      </c>
      <c r="C87" s="22">
        <v>3.5</v>
      </c>
      <c r="D87" s="22">
        <v>0</v>
      </c>
      <c r="E87" s="22">
        <v>0</v>
      </c>
      <c r="F87" s="22">
        <v>0</v>
      </c>
    </row>
    <row r="88" spans="1:6" ht="38.25" x14ac:dyDescent="0.25">
      <c r="A88" s="9"/>
      <c r="B88" s="6" t="s">
        <v>56</v>
      </c>
      <c r="C88" s="25">
        <v>2140.4</v>
      </c>
      <c r="D88" s="25">
        <v>2064.1</v>
      </c>
      <c r="E88" s="22">
        <v>0</v>
      </c>
      <c r="F88" s="22">
        <v>0</v>
      </c>
    </row>
    <row r="89" spans="1:6" x14ac:dyDescent="0.25">
      <c r="A89" s="9"/>
      <c r="B89" s="6" t="s">
        <v>55</v>
      </c>
      <c r="C89" s="26"/>
      <c r="D89" s="26">
        <v>1324.2</v>
      </c>
      <c r="E89" s="22">
        <v>0</v>
      </c>
      <c r="F89" s="22">
        <v>0</v>
      </c>
    </row>
    <row r="90" spans="1:6" x14ac:dyDescent="0.25">
      <c r="A90" s="9"/>
      <c r="B90" s="10" t="s">
        <v>20</v>
      </c>
      <c r="C90" s="27">
        <v>147.69999999999999</v>
      </c>
      <c r="D90" s="27"/>
      <c r="E90" s="22">
        <v>0</v>
      </c>
      <c r="F90" s="22">
        <v>0</v>
      </c>
    </row>
    <row r="91" spans="1:6" x14ac:dyDescent="0.25">
      <c r="A91" s="9"/>
      <c r="B91" s="6" t="s">
        <v>14</v>
      </c>
      <c r="C91" s="28">
        <v>18.399999999999999</v>
      </c>
      <c r="D91" s="28">
        <v>21</v>
      </c>
      <c r="E91" s="22">
        <v>0</v>
      </c>
      <c r="F91" s="22">
        <v>0</v>
      </c>
    </row>
    <row r="92" spans="1:6" ht="38.25" x14ac:dyDescent="0.25">
      <c r="A92" s="9"/>
      <c r="B92" s="6" t="s">
        <v>46</v>
      </c>
      <c r="C92" s="27">
        <v>39.799999999999997</v>
      </c>
      <c r="D92" s="27">
        <v>0</v>
      </c>
      <c r="E92" s="22">
        <v>0</v>
      </c>
      <c r="F92" s="22">
        <v>0</v>
      </c>
    </row>
    <row r="93" spans="1:6" x14ac:dyDescent="0.25">
      <c r="A93" s="9"/>
      <c r="B93" s="10" t="s">
        <v>19</v>
      </c>
      <c r="C93" s="27">
        <v>50</v>
      </c>
      <c r="D93" s="27">
        <v>0</v>
      </c>
      <c r="E93" s="22">
        <v>0</v>
      </c>
      <c r="F93" s="22">
        <v>0</v>
      </c>
    </row>
    <row r="94" spans="1:6" x14ac:dyDescent="0.25">
      <c r="A94" s="9"/>
      <c r="B94" s="10" t="s">
        <v>54</v>
      </c>
      <c r="C94" s="27">
        <v>685.9</v>
      </c>
      <c r="D94" s="27">
        <v>0</v>
      </c>
      <c r="E94" s="22">
        <v>0</v>
      </c>
      <c r="F94" s="22">
        <v>0</v>
      </c>
    </row>
    <row r="95" spans="1:6" ht="26.25" x14ac:dyDescent="0.25">
      <c r="A95" s="9"/>
      <c r="B95" s="10" t="s">
        <v>31</v>
      </c>
      <c r="C95" s="27">
        <v>176.7</v>
      </c>
      <c r="D95" s="27">
        <v>0</v>
      </c>
      <c r="E95" s="22">
        <v>0</v>
      </c>
      <c r="F95" s="22">
        <v>0</v>
      </c>
    </row>
    <row r="96" spans="1:6" x14ac:dyDescent="0.25">
      <c r="A96" s="12" t="s">
        <v>68</v>
      </c>
      <c r="B96" s="11" t="s">
        <v>6</v>
      </c>
      <c r="C96" s="24">
        <f>C97+C98+C99+C100+C101+C102+C103+C104+C105+C106+C107+C108+C109+C110+C111+C112+C113+C114+C115+C116+C117+C118+C119+C120+C121+C122+C123+C124+C125+C126+C127+C128+C129+C130+C131+C132+C133+C134+C135+C136+C137+C138+C139+C140</f>
        <v>790118.80200000014</v>
      </c>
      <c r="D96" s="24">
        <f>D97+D98+D99+D100+D101+D102+D103+D104+D105+D106+D107+D108+D109+D110+D111+D112+D113+D114+D115+D116+D117+D118+D119+D120+D121+D122+D123+D124+D125+D126+D127+D128+D129+D130+D131+D132+D133+D134+D135+D136+D137+D138+D138+D139+D140</f>
        <v>762641.00000000012</v>
      </c>
      <c r="E96" s="24">
        <f>E97+E98+E99+E100+E101+E102+E103+E104+E105+E106+E107+E108+E109+E110+E111+E112+E113+E114+E115+E116+E117+E118+E119+E120+E121+E122+E123+E124+E125+E126+E127+E128+E129+E130+E131+E132+E133+E134+E135+E136+E137+E138+E138+E139+E140</f>
        <v>706938.60000000021</v>
      </c>
      <c r="F96" s="24">
        <f>F97+F98+F99+F100+F101+F102+F103+F104+F105+F106+F107+F108+F109+F110+F111+F112+F113+F114+F115+F116+F117+F118+F119+F120+F121+F122+F123+F124+F125+F126+F127+F128+F129+F130+F131+F132+F133+F134+F135+F136+F137+F138+F138+F139+F140</f>
        <v>706936.30000000016</v>
      </c>
    </row>
    <row r="97" spans="1:6" x14ac:dyDescent="0.25">
      <c r="A97" s="20"/>
      <c r="B97" s="10" t="s">
        <v>94</v>
      </c>
      <c r="C97" s="22">
        <v>277614.2</v>
      </c>
      <c r="D97" s="22">
        <v>274796.40000000002</v>
      </c>
      <c r="E97" s="22">
        <v>221452.1</v>
      </c>
      <c r="F97" s="22">
        <v>221452.1</v>
      </c>
    </row>
    <row r="98" spans="1:6" x14ac:dyDescent="0.25">
      <c r="A98" s="9"/>
      <c r="B98" s="5" t="s">
        <v>59</v>
      </c>
      <c r="C98" s="26">
        <v>301.39999999999998</v>
      </c>
      <c r="D98" s="26">
        <v>297.10000000000002</v>
      </c>
      <c r="E98" s="26">
        <v>297.10000000000002</v>
      </c>
      <c r="F98" s="26">
        <v>297.10000000000002</v>
      </c>
    </row>
    <row r="99" spans="1:6" ht="25.5" x14ac:dyDescent="0.25">
      <c r="A99" s="9"/>
      <c r="B99" s="14" t="s">
        <v>58</v>
      </c>
      <c r="C99" s="26">
        <v>1066.8</v>
      </c>
      <c r="D99" s="26">
        <v>1066</v>
      </c>
      <c r="E99" s="26">
        <v>1066</v>
      </c>
      <c r="F99" s="26">
        <v>1066</v>
      </c>
    </row>
    <row r="100" spans="1:6" x14ac:dyDescent="0.25">
      <c r="A100" s="9"/>
      <c r="B100" s="5" t="s">
        <v>53</v>
      </c>
      <c r="C100" s="26">
        <v>733.3</v>
      </c>
      <c r="D100" s="26">
        <v>504.6</v>
      </c>
      <c r="E100" s="26">
        <v>504.6</v>
      </c>
      <c r="F100" s="26">
        <v>504.6</v>
      </c>
    </row>
    <row r="101" spans="1:6" ht="25.5" x14ac:dyDescent="0.25">
      <c r="A101" s="9"/>
      <c r="B101" s="5" t="s">
        <v>52</v>
      </c>
      <c r="C101" s="26"/>
      <c r="D101" s="26"/>
      <c r="E101" s="26"/>
      <c r="F101" s="26"/>
    </row>
    <row r="102" spans="1:6" ht="25.5" x14ac:dyDescent="0.25">
      <c r="A102" s="9"/>
      <c r="B102" s="5" t="s">
        <v>51</v>
      </c>
      <c r="C102" s="25">
        <v>40</v>
      </c>
      <c r="D102" s="25">
        <v>40</v>
      </c>
      <c r="E102" s="25">
        <v>40</v>
      </c>
      <c r="F102" s="25">
        <v>40</v>
      </c>
    </row>
    <row r="103" spans="1:6" ht="25.5" x14ac:dyDescent="0.25">
      <c r="A103" s="9"/>
      <c r="B103" s="5" t="s">
        <v>50</v>
      </c>
      <c r="C103" s="25">
        <v>155.30000000000001</v>
      </c>
      <c r="D103" s="25">
        <v>158.30000000000001</v>
      </c>
      <c r="E103" s="25">
        <v>158.30000000000001</v>
      </c>
      <c r="F103" s="25">
        <v>158.30000000000001</v>
      </c>
    </row>
    <row r="104" spans="1:6" ht="25.5" x14ac:dyDescent="0.25">
      <c r="A104" s="9"/>
      <c r="B104" s="5" t="s">
        <v>49</v>
      </c>
      <c r="C104" s="25">
        <v>56.3</v>
      </c>
      <c r="D104" s="25">
        <v>75.5</v>
      </c>
      <c r="E104" s="25">
        <v>75.5</v>
      </c>
      <c r="F104" s="25">
        <v>75.5</v>
      </c>
    </row>
    <row r="105" spans="1:6" ht="25.5" x14ac:dyDescent="0.25">
      <c r="A105" s="9"/>
      <c r="B105" s="5" t="s">
        <v>48</v>
      </c>
      <c r="C105" s="25">
        <v>467.7</v>
      </c>
      <c r="D105" s="25">
        <v>467.7</v>
      </c>
      <c r="E105" s="25">
        <v>467.7</v>
      </c>
      <c r="F105" s="25">
        <v>467.7</v>
      </c>
    </row>
    <row r="106" spans="1:6" ht="25.5" x14ac:dyDescent="0.25">
      <c r="A106" s="9"/>
      <c r="B106" s="5" t="s">
        <v>47</v>
      </c>
      <c r="C106" s="25">
        <v>85.3</v>
      </c>
      <c r="D106" s="25">
        <v>84.7</v>
      </c>
      <c r="E106" s="25">
        <v>84.7</v>
      </c>
      <c r="F106" s="25">
        <v>84.7</v>
      </c>
    </row>
    <row r="107" spans="1:6" ht="38.25" x14ac:dyDescent="0.25">
      <c r="A107" s="9"/>
      <c r="B107" s="6" t="s">
        <v>46</v>
      </c>
      <c r="C107" s="25">
        <v>11.182</v>
      </c>
      <c r="D107" s="25">
        <v>48.8</v>
      </c>
      <c r="E107" s="29">
        <v>15.6</v>
      </c>
      <c r="F107" s="29">
        <v>13.3</v>
      </c>
    </row>
    <row r="108" spans="1:6" x14ac:dyDescent="0.25">
      <c r="A108" s="9"/>
      <c r="B108" s="5" t="s">
        <v>45</v>
      </c>
      <c r="C108" s="25">
        <v>3315.9279999999999</v>
      </c>
      <c r="D108" s="25">
        <v>3375.7</v>
      </c>
      <c r="E108" s="29">
        <v>3376.4</v>
      </c>
      <c r="F108" s="29">
        <v>3376.4</v>
      </c>
    </row>
    <row r="109" spans="1:6" ht="25.5" x14ac:dyDescent="0.25">
      <c r="A109" s="9"/>
      <c r="B109" s="5" t="s">
        <v>44</v>
      </c>
      <c r="C109" s="25">
        <v>350.70100000000002</v>
      </c>
      <c r="D109" s="25">
        <v>351</v>
      </c>
      <c r="E109" s="25">
        <v>351</v>
      </c>
      <c r="F109" s="25">
        <v>351</v>
      </c>
    </row>
    <row r="110" spans="1:6" ht="25.5" x14ac:dyDescent="0.25">
      <c r="A110" s="9"/>
      <c r="B110" s="5" t="s">
        <v>43</v>
      </c>
      <c r="C110" s="25">
        <v>62069.057000000001</v>
      </c>
      <c r="D110" s="25">
        <v>67929.399999999994</v>
      </c>
      <c r="E110" s="25">
        <v>67929.399999999994</v>
      </c>
      <c r="F110" s="25">
        <v>67929.399999999994</v>
      </c>
    </row>
    <row r="111" spans="1:6" ht="25.5" x14ac:dyDescent="0.25">
      <c r="A111" s="9"/>
      <c r="B111" s="5" t="s">
        <v>42</v>
      </c>
      <c r="C111" s="26">
        <v>90032.68</v>
      </c>
      <c r="D111" s="26">
        <v>93909</v>
      </c>
      <c r="E111" s="26">
        <v>93909</v>
      </c>
      <c r="F111" s="26">
        <v>93909</v>
      </c>
    </row>
    <row r="112" spans="1:6" ht="25.5" x14ac:dyDescent="0.25">
      <c r="A112" s="9"/>
      <c r="B112" s="5" t="s">
        <v>41</v>
      </c>
      <c r="C112" s="26">
        <v>242783</v>
      </c>
      <c r="D112" s="26">
        <v>242858.7</v>
      </c>
      <c r="E112" s="29">
        <v>242539</v>
      </c>
      <c r="F112" s="29">
        <v>242539</v>
      </c>
    </row>
    <row r="113" spans="1:6" ht="25.5" x14ac:dyDescent="0.25">
      <c r="A113" s="9"/>
      <c r="B113" s="5" t="s">
        <v>40</v>
      </c>
      <c r="C113" s="25">
        <v>1081.8</v>
      </c>
      <c r="D113" s="25">
        <v>1081.8</v>
      </c>
      <c r="E113" s="25">
        <v>1081.8</v>
      </c>
      <c r="F113" s="25">
        <v>1081.8</v>
      </c>
    </row>
    <row r="114" spans="1:6" ht="25.5" x14ac:dyDescent="0.25">
      <c r="A114" s="9"/>
      <c r="B114" s="5" t="s">
        <v>39</v>
      </c>
      <c r="C114" s="26">
        <v>17922.400000000001</v>
      </c>
      <c r="D114" s="26">
        <v>18050.400000000001</v>
      </c>
      <c r="E114" s="26">
        <v>18050.400000000001</v>
      </c>
      <c r="F114" s="26">
        <v>18050.400000000001</v>
      </c>
    </row>
    <row r="115" spans="1:6" x14ac:dyDescent="0.25">
      <c r="A115" s="9"/>
      <c r="B115" s="5" t="s">
        <v>38</v>
      </c>
      <c r="C115" s="26">
        <v>175.1</v>
      </c>
      <c r="D115" s="26">
        <v>389.8</v>
      </c>
      <c r="E115" s="26">
        <v>389.8</v>
      </c>
      <c r="F115" s="26">
        <v>389.8</v>
      </c>
    </row>
    <row r="116" spans="1:6" x14ac:dyDescent="0.25">
      <c r="A116" s="9"/>
      <c r="B116" s="5" t="s">
        <v>7</v>
      </c>
      <c r="C116" s="26">
        <v>17244.28</v>
      </c>
      <c r="D116" s="26">
        <v>20465.3</v>
      </c>
      <c r="E116" s="29">
        <v>22695.599999999999</v>
      </c>
      <c r="F116" s="29">
        <v>22695.599999999999</v>
      </c>
    </row>
    <row r="117" spans="1:6" x14ac:dyDescent="0.25">
      <c r="A117" s="9"/>
      <c r="B117" s="5" t="s">
        <v>8</v>
      </c>
      <c r="C117" s="26">
        <v>85.451999999999998</v>
      </c>
      <c r="D117" s="26">
        <v>86.4</v>
      </c>
      <c r="E117" s="26">
        <v>86.4</v>
      </c>
      <c r="F117" s="26">
        <v>86.4</v>
      </c>
    </row>
    <row r="118" spans="1:6" ht="38.25" x14ac:dyDescent="0.25">
      <c r="A118" s="9"/>
      <c r="B118" s="5" t="s">
        <v>37</v>
      </c>
      <c r="C118" s="26">
        <v>1380.4</v>
      </c>
      <c r="D118" s="26">
        <v>2402.4</v>
      </c>
      <c r="E118" s="26">
        <v>2402.4</v>
      </c>
      <c r="F118" s="26">
        <v>2402.4</v>
      </c>
    </row>
    <row r="119" spans="1:6" x14ac:dyDescent="0.25">
      <c r="A119" s="9"/>
      <c r="B119" s="5" t="s">
        <v>36</v>
      </c>
      <c r="C119" s="26">
        <v>6862.1</v>
      </c>
      <c r="D119" s="26">
        <v>3384.5</v>
      </c>
      <c r="E119" s="29">
        <v>3531.6</v>
      </c>
      <c r="F119" s="29">
        <v>3531.6</v>
      </c>
    </row>
    <row r="120" spans="1:6" x14ac:dyDescent="0.25">
      <c r="A120" s="9"/>
      <c r="B120" s="5" t="s">
        <v>35</v>
      </c>
      <c r="C120" s="25">
        <v>8902.7999999999993</v>
      </c>
      <c r="D120" s="25">
        <v>8900.9</v>
      </c>
      <c r="E120" s="25">
        <v>8900.9</v>
      </c>
      <c r="F120" s="25">
        <v>8900.9</v>
      </c>
    </row>
    <row r="121" spans="1:6" x14ac:dyDescent="0.25">
      <c r="A121" s="9"/>
      <c r="B121" s="5" t="s">
        <v>9</v>
      </c>
      <c r="C121" s="30">
        <v>17072.599999999999</v>
      </c>
      <c r="D121" s="30">
        <v>21916.6</v>
      </c>
      <c r="E121" s="29">
        <v>17533.3</v>
      </c>
      <c r="F121" s="29">
        <v>17533.3</v>
      </c>
    </row>
    <row r="122" spans="1:6" x14ac:dyDescent="0.25">
      <c r="A122" s="9"/>
      <c r="B122" s="7" t="s">
        <v>14</v>
      </c>
      <c r="C122" s="31">
        <v>342.5</v>
      </c>
      <c r="D122" s="27"/>
      <c r="E122" s="31"/>
      <c r="F122" s="31"/>
    </row>
    <row r="123" spans="1:6" x14ac:dyDescent="0.25">
      <c r="A123" s="9"/>
      <c r="B123" s="7" t="s">
        <v>15</v>
      </c>
      <c r="C123" s="31">
        <v>707.85699999999997</v>
      </c>
      <c r="D123" s="27"/>
      <c r="E123" s="31"/>
      <c r="F123" s="31"/>
    </row>
    <row r="124" spans="1:6" x14ac:dyDescent="0.25">
      <c r="A124" s="9"/>
      <c r="B124" s="7" t="s">
        <v>16</v>
      </c>
      <c r="C124" s="31">
        <v>2660.3</v>
      </c>
      <c r="D124" s="27"/>
      <c r="E124" s="31"/>
      <c r="F124" s="31"/>
    </row>
    <row r="125" spans="1:6" x14ac:dyDescent="0.25">
      <c r="A125" s="9"/>
      <c r="B125" s="7" t="s">
        <v>17</v>
      </c>
      <c r="C125" s="31">
        <v>17382.78</v>
      </c>
      <c r="D125" s="27"/>
      <c r="E125" s="31"/>
      <c r="F125" s="31"/>
    </row>
    <row r="126" spans="1:6" ht="39" x14ac:dyDescent="0.25">
      <c r="A126" s="9"/>
      <c r="B126" s="7" t="s">
        <v>18</v>
      </c>
      <c r="C126" s="31">
        <v>232.8</v>
      </c>
      <c r="D126" s="27"/>
      <c r="E126" s="31"/>
      <c r="F126" s="31"/>
    </row>
    <row r="127" spans="1:6" x14ac:dyDescent="0.25">
      <c r="A127" s="9"/>
      <c r="B127" s="7" t="s">
        <v>20</v>
      </c>
      <c r="C127" s="31">
        <v>394</v>
      </c>
      <c r="D127" s="27"/>
      <c r="E127" s="31"/>
      <c r="F127" s="31"/>
    </row>
    <row r="128" spans="1:6" ht="26.25" x14ac:dyDescent="0.25">
      <c r="A128" s="9"/>
      <c r="B128" s="7" t="s">
        <v>21</v>
      </c>
      <c r="C128" s="31">
        <v>5.92</v>
      </c>
      <c r="D128" s="27"/>
      <c r="E128" s="27"/>
      <c r="F128" s="27"/>
    </row>
    <row r="129" spans="1:6" ht="26.25" x14ac:dyDescent="0.25">
      <c r="A129" s="9"/>
      <c r="B129" s="7" t="s">
        <v>22</v>
      </c>
      <c r="C129" s="31">
        <v>356.5</v>
      </c>
      <c r="D129" s="27"/>
      <c r="E129" s="27"/>
      <c r="F129" s="27"/>
    </row>
    <row r="130" spans="1:6" ht="51.75" x14ac:dyDescent="0.25">
      <c r="A130" s="9"/>
      <c r="B130" s="7" t="s">
        <v>23</v>
      </c>
      <c r="C130" s="31">
        <v>3209</v>
      </c>
      <c r="D130" s="27"/>
      <c r="E130" s="27"/>
      <c r="F130" s="27"/>
    </row>
    <row r="131" spans="1:6" ht="26.25" x14ac:dyDescent="0.25">
      <c r="A131" s="9"/>
      <c r="B131" s="7" t="s">
        <v>24</v>
      </c>
      <c r="C131" s="31">
        <v>6965.1329999999998</v>
      </c>
      <c r="D131" s="27"/>
      <c r="E131" s="27"/>
      <c r="F131" s="27"/>
    </row>
    <row r="132" spans="1:6" ht="26.25" x14ac:dyDescent="0.25">
      <c r="A132" s="9"/>
      <c r="B132" s="7" t="s">
        <v>34</v>
      </c>
      <c r="C132" s="31">
        <v>596.6</v>
      </c>
      <c r="D132" s="27"/>
      <c r="E132" s="27"/>
      <c r="F132" s="27"/>
    </row>
    <row r="133" spans="1:6" ht="39" x14ac:dyDescent="0.25">
      <c r="A133" s="9"/>
      <c r="B133" s="7" t="s">
        <v>25</v>
      </c>
      <c r="C133" s="31">
        <v>1863.7760000000001</v>
      </c>
      <c r="D133" s="27"/>
      <c r="E133" s="27"/>
      <c r="F133" s="27"/>
    </row>
    <row r="134" spans="1:6" ht="26.25" x14ac:dyDescent="0.25">
      <c r="A134" s="9"/>
      <c r="B134" s="7" t="s">
        <v>26</v>
      </c>
      <c r="C134" s="31">
        <v>591.423</v>
      </c>
      <c r="D134" s="27"/>
      <c r="E134" s="27"/>
      <c r="F134" s="27"/>
    </row>
    <row r="135" spans="1:6" ht="51.75" x14ac:dyDescent="0.25">
      <c r="A135" s="9"/>
      <c r="B135" s="7" t="s">
        <v>27</v>
      </c>
      <c r="C135" s="31">
        <v>500</v>
      </c>
      <c r="D135" s="27"/>
      <c r="E135" s="27"/>
      <c r="F135" s="27"/>
    </row>
    <row r="136" spans="1:6" x14ac:dyDescent="0.25">
      <c r="A136" s="9"/>
      <c r="B136" s="7" t="s">
        <v>28</v>
      </c>
      <c r="C136" s="31">
        <v>828.43299999999999</v>
      </c>
      <c r="D136" s="27"/>
      <c r="E136" s="27"/>
      <c r="F136" s="27"/>
    </row>
    <row r="137" spans="1:6" ht="26.25" x14ac:dyDescent="0.25">
      <c r="A137" s="9"/>
      <c r="B137" s="7" t="s">
        <v>29</v>
      </c>
      <c r="C137" s="31">
        <v>2822</v>
      </c>
      <c r="D137" s="27"/>
      <c r="E137" s="27"/>
      <c r="F137" s="27"/>
    </row>
    <row r="138" spans="1:6" ht="26.25" x14ac:dyDescent="0.25">
      <c r="A138" s="9"/>
      <c r="B138" s="7" t="s">
        <v>30</v>
      </c>
      <c r="C138" s="31">
        <v>250</v>
      </c>
      <c r="D138" s="27"/>
      <c r="E138" s="27"/>
      <c r="F138" s="27"/>
    </row>
    <row r="139" spans="1:6" ht="26.25" x14ac:dyDescent="0.25">
      <c r="A139" s="9"/>
      <c r="B139" s="7" t="s">
        <v>32</v>
      </c>
      <c r="C139" s="31">
        <v>100</v>
      </c>
      <c r="D139" s="27"/>
      <c r="E139" s="27"/>
      <c r="F139" s="27"/>
    </row>
    <row r="140" spans="1:6" ht="26.25" x14ac:dyDescent="0.25">
      <c r="A140" s="9"/>
      <c r="B140" s="7" t="s">
        <v>33</v>
      </c>
      <c r="C140" s="31">
        <v>500</v>
      </c>
      <c r="D140" s="27"/>
      <c r="E140" s="27"/>
      <c r="F140" s="27"/>
    </row>
    <row r="141" spans="1:6" x14ac:dyDescent="0.25">
      <c r="A141" s="12" t="s">
        <v>69</v>
      </c>
      <c r="B141" s="11" t="s">
        <v>4</v>
      </c>
      <c r="C141" s="24">
        <v>1811.6</v>
      </c>
      <c r="D141" s="24">
        <v>1912.7</v>
      </c>
      <c r="E141" s="24">
        <v>1912.7</v>
      </c>
      <c r="F141" s="24">
        <v>1912.7</v>
      </c>
    </row>
    <row r="142" spans="1:6" x14ac:dyDescent="0.25">
      <c r="A142" s="9" t="s">
        <v>61</v>
      </c>
      <c r="B142" s="7" t="s">
        <v>66</v>
      </c>
      <c r="C142" s="22"/>
      <c r="D142" s="21">
        <v>5000</v>
      </c>
      <c r="E142" s="21"/>
      <c r="F142" s="21"/>
    </row>
    <row r="143" spans="1:6" ht="39" x14ac:dyDescent="0.25">
      <c r="A143" s="9" t="s">
        <v>63</v>
      </c>
      <c r="B143" s="7" t="s">
        <v>62</v>
      </c>
      <c r="C143" s="21">
        <v>118.2</v>
      </c>
      <c r="D143" s="21">
        <v>0</v>
      </c>
      <c r="E143" s="21">
        <v>0</v>
      </c>
      <c r="F143" s="21">
        <v>0</v>
      </c>
    </row>
    <row r="144" spans="1:6" ht="26.25" x14ac:dyDescent="0.25">
      <c r="A144" s="9" t="s">
        <v>65</v>
      </c>
      <c r="B144" s="7" t="s">
        <v>64</v>
      </c>
      <c r="C144" s="21">
        <v>-223.8</v>
      </c>
      <c r="D144" s="21">
        <v>-150</v>
      </c>
      <c r="E144" s="21">
        <v>-50</v>
      </c>
      <c r="F144" s="21">
        <v>-50</v>
      </c>
    </row>
  </sheetData>
  <mergeCells count="2">
    <mergeCell ref="A1:F1"/>
    <mergeCell ref="A70:F70"/>
  </mergeCells>
  <pageMargins left="0.70866141732283472" right="0.11811023622047245" top="0.15748031496062992" bottom="0.19685039370078741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fu06</dc:creator>
  <cp:lastModifiedBy>fuadmin</cp:lastModifiedBy>
  <cp:lastPrinted>2017-03-20T09:48:06Z</cp:lastPrinted>
  <dcterms:created xsi:type="dcterms:W3CDTF">2017-03-15T08:58:14Z</dcterms:created>
  <dcterms:modified xsi:type="dcterms:W3CDTF">2018-03-29T02:58:43Z</dcterms:modified>
</cp:coreProperties>
</file>